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410" activeTab="1"/>
  </bookViews>
  <sheets>
    <sheet name="表1" sheetId="2" r:id="rId1"/>
    <sheet name="表2" sheetId="3" r:id="rId2"/>
  </sheets>
  <externalReferences>
    <externalReference r:id="rId3"/>
  </externalReferences>
  <definedNames>
    <definedName name="_xlnm.Print_Titles" localSheetId="0">表1!$A$2:$IV$5</definedName>
    <definedName name="_xlnm.Print_Titles" localSheetId="1">表2!$A$2:$IU$4</definedName>
  </definedNames>
  <calcPr calcId="144525"/>
</workbook>
</file>

<file path=xl/sharedStrings.xml><?xml version="1.0" encoding="utf-8"?>
<sst xmlns="http://schemas.openxmlformats.org/spreadsheetml/2006/main" count="63" uniqueCount="28">
  <si>
    <t>附件9：</t>
  </si>
  <si>
    <t>教育学院2021年硕士研究生招生高等教育学考试复试成绩汇总表（成绩保留小数点后两位）</t>
  </si>
  <si>
    <t>序号</t>
  </si>
  <si>
    <t>专业代码</t>
  </si>
  <si>
    <t>专业名称</t>
  </si>
  <si>
    <t>考生编号</t>
  </si>
  <si>
    <t>姓名</t>
  </si>
  <si>
    <t>综合面试成绩</t>
  </si>
  <si>
    <t>专业知识与能力测试</t>
  </si>
  <si>
    <t>复试总成绩</t>
  </si>
  <si>
    <t>同等学力加试成绩</t>
  </si>
  <si>
    <t>备注（一志愿或调剂）</t>
  </si>
  <si>
    <t>040106</t>
  </si>
  <si>
    <t>高等教育学</t>
  </si>
  <si>
    <t>102001210101700</t>
  </si>
  <si>
    <t>王科瑞</t>
  </si>
  <si>
    <t>调剂</t>
  </si>
  <si>
    <t>101661000006705</t>
  </si>
  <si>
    <t>王丽玮</t>
  </si>
  <si>
    <t>105741000002454</t>
  </si>
  <si>
    <t>刘永帆</t>
  </si>
  <si>
    <t>101081210012478</t>
  </si>
  <si>
    <t>牛子孺</t>
  </si>
  <si>
    <t>附件10：</t>
  </si>
  <si>
    <r>
      <rPr>
        <b/>
        <sz val="18"/>
        <rFont val="仿宋"/>
        <charset val="134"/>
      </rPr>
      <t>教育学院2021年硕士研究生招生高等教育学考试入学总成绩汇总表</t>
    </r>
    <r>
      <rPr>
        <sz val="18"/>
        <rFont val="仿宋"/>
        <charset val="134"/>
      </rPr>
      <t xml:space="preserve">
</t>
    </r>
    <r>
      <rPr>
        <sz val="14"/>
        <rFont val="仿宋"/>
        <charset val="134"/>
      </rPr>
      <t>（成绩保留小数点后两位，一志愿与调剂生源分别按总分从高到低依次排序）</t>
    </r>
  </si>
  <si>
    <t>专业（研究方向）名称</t>
  </si>
  <si>
    <t>初试成绩</t>
  </si>
  <si>
    <t>入学总成绩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</si>
</sst>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27">
    <font>
      <sz val="12"/>
      <color theme="1"/>
      <name val="宋体"/>
      <charset val="134"/>
      <scheme val="minor"/>
    </font>
    <font>
      <b/>
      <sz val="12"/>
      <name val="仿宋"/>
      <charset val="134"/>
    </font>
    <font>
      <sz val="12"/>
      <name val="仿宋"/>
      <charset val="134"/>
    </font>
    <font>
      <sz val="12"/>
      <name val="宋体"/>
      <charset val="134"/>
    </font>
    <font>
      <b/>
      <sz val="18"/>
      <name val="仿宋"/>
      <charset val="134"/>
    </font>
    <font>
      <sz val="18"/>
      <name val="仿宋"/>
      <charset val="134"/>
    </font>
    <font>
      <sz val="12"/>
      <name val="Times New Roman"/>
      <charset val="0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4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8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7" fillId="10" borderId="7" applyNumberFormat="0" applyAlignment="0" applyProtection="0">
      <alignment vertical="center"/>
    </xf>
    <xf numFmtId="0" fontId="24" fillId="10" borderId="3" applyNumberFormat="0" applyAlignment="0" applyProtection="0">
      <alignment vertical="center"/>
    </xf>
    <xf numFmtId="0" fontId="10" fillId="5" borderId="4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shrinkToFit="1"/>
    </xf>
    <xf numFmtId="0" fontId="3" fillId="0" borderId="0" xfId="0" applyFont="1" applyFill="1" applyBorder="1" applyAlignment="1"/>
    <xf numFmtId="49" fontId="4" fillId="0" borderId="0" xfId="0" applyNumberFormat="1" applyFont="1" applyFill="1" applyBorder="1" applyAlignment="1">
      <alignment horizontal="center" wrapText="1"/>
    </xf>
    <xf numFmtId="49" fontId="5" fillId="0" borderId="0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shrinkToFit="1"/>
    </xf>
    <xf numFmtId="0" fontId="2" fillId="0" borderId="1" xfId="0" applyFont="1" applyFill="1" applyBorder="1" applyAlignment="1"/>
    <xf numFmtId="0" fontId="2" fillId="0" borderId="1" xfId="0" applyFont="1" applyFill="1" applyBorder="1" applyAlignment="1">
      <alignment shrinkToFit="1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\Desktop\&#39640;&#25945;2021&#24180;&#30805;&#22763;&#30740;&#31350;&#29983;&#25307;&#29983;&#32771;&#35797;&#22797;&#35797;&#25104;&#32489;&#27719;&#24635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E4" t="str">
            <v>院长签字：</v>
          </cell>
        </row>
        <row r="4">
          <cell r="G4" t="str">
            <v>学院公章：</v>
          </cell>
        </row>
        <row r="6">
          <cell r="E6" t="str">
            <v>姓名</v>
          </cell>
          <cell r="F6" t="str">
            <v>综合面试成绩</v>
          </cell>
          <cell r="G6" t="str">
            <v>专业知识与能力测试</v>
          </cell>
          <cell r="H6" t="str">
            <v>复试总成绩</v>
          </cell>
        </row>
        <row r="7">
          <cell r="E7" t="str">
            <v>王科瑞</v>
          </cell>
          <cell r="F7">
            <v>34.24</v>
          </cell>
          <cell r="G7">
            <v>49.68</v>
          </cell>
          <cell r="H7">
            <v>83.92</v>
          </cell>
        </row>
        <row r="8">
          <cell r="E8" t="str">
            <v>王丽玮</v>
          </cell>
          <cell r="F8">
            <v>29.52</v>
          </cell>
          <cell r="G8">
            <v>43.92</v>
          </cell>
          <cell r="H8">
            <v>73.44</v>
          </cell>
        </row>
        <row r="9">
          <cell r="E9" t="str">
            <v>刘永帆</v>
          </cell>
          <cell r="F9">
            <v>35.92</v>
          </cell>
          <cell r="G9">
            <v>53.88</v>
          </cell>
          <cell r="H9">
            <v>89.8</v>
          </cell>
        </row>
        <row r="10">
          <cell r="E10" t="str">
            <v>牛子孺</v>
          </cell>
          <cell r="F10">
            <v>33.92</v>
          </cell>
          <cell r="G10">
            <v>52.44</v>
          </cell>
          <cell r="H10">
            <v>86.36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8"/>
  <sheetViews>
    <sheetView zoomScale="85" zoomScaleNormal="85" workbookViewId="0">
      <selection activeCell="C9" sqref="C9"/>
    </sheetView>
  </sheetViews>
  <sheetFormatPr defaultColWidth="9" defaultRowHeight="14.25"/>
  <cols>
    <col min="1" max="1" width="7.90833333333333" style="2" customWidth="1"/>
    <col min="2" max="2" width="10" style="2" customWidth="1"/>
    <col min="3" max="3" width="17.1583333333333" style="3" customWidth="1"/>
    <col min="4" max="4" width="20" style="2" customWidth="1"/>
    <col min="5" max="5" width="10.4083333333333" style="2" customWidth="1"/>
    <col min="6" max="6" width="13.6583333333333" style="2" customWidth="1"/>
    <col min="7" max="8" width="11.5833333333333" style="2" customWidth="1"/>
    <col min="9" max="9" width="10.5" style="2" customWidth="1"/>
    <col min="10" max="10" width="15.5833333333333" style="2" customWidth="1"/>
    <col min="11" max="256" width="9" style="2"/>
    <col min="257" max="16384" width="9" style="4"/>
  </cols>
  <sheetData>
    <row r="1" spans="1:1">
      <c r="A1" s="2" t="s">
        <v>0</v>
      </c>
    </row>
    <row r="2" s="1" customFormat="1" ht="27.75" customHeight="1" spans="1:10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</row>
    <row r="3" spans="3:3">
      <c r="C3" s="2"/>
    </row>
    <row r="4" s="19" customFormat="1" ht="22.5" customHeight="1" spans="1:10">
      <c r="A4" s="21"/>
      <c r="B4" s="21"/>
      <c r="C4" s="21"/>
      <c r="D4" s="21"/>
      <c r="E4" s="21"/>
      <c r="F4" s="21"/>
      <c r="I4" s="23"/>
      <c r="J4" s="23"/>
    </row>
    <row r="5" s="1" customFormat="1" ht="45" customHeight="1" spans="1:10">
      <c r="A5" s="7" t="s">
        <v>2</v>
      </c>
      <c r="B5" s="7" t="s">
        <v>3</v>
      </c>
      <c r="C5" s="8" t="s">
        <v>4</v>
      </c>
      <c r="D5" s="7" t="s">
        <v>5</v>
      </c>
      <c r="E5" s="7" t="s">
        <v>6</v>
      </c>
      <c r="F5" s="9" t="s">
        <v>7</v>
      </c>
      <c r="G5" s="9" t="s">
        <v>8</v>
      </c>
      <c r="H5" s="9" t="s">
        <v>9</v>
      </c>
      <c r="I5" s="9" t="s">
        <v>10</v>
      </c>
      <c r="J5" s="9" t="s">
        <v>11</v>
      </c>
    </row>
    <row r="6" ht="21.75" customHeight="1" spans="1:10">
      <c r="A6" s="10">
        <v>1</v>
      </c>
      <c r="B6" s="11" t="s">
        <v>12</v>
      </c>
      <c r="C6" s="11" t="s">
        <v>13</v>
      </c>
      <c r="D6" s="11" t="s">
        <v>14</v>
      </c>
      <c r="E6" s="11" t="s">
        <v>15</v>
      </c>
      <c r="F6" s="10">
        <f>((70+16+76+18+65+16+65+16+70+16)/5)*0.4</f>
        <v>34.24</v>
      </c>
      <c r="G6" s="10">
        <f>((82+92+80+80+80)/5)*0.6</f>
        <v>49.68</v>
      </c>
      <c r="H6" s="22">
        <f t="shared" ref="H6:H9" si="0">F6+G6</f>
        <v>83.92</v>
      </c>
      <c r="I6" s="16"/>
      <c r="J6" s="10" t="s">
        <v>16</v>
      </c>
    </row>
    <row r="7" ht="21.75" customHeight="1" spans="1:10">
      <c r="A7" s="10">
        <v>2</v>
      </c>
      <c r="B7" s="11" t="s">
        <v>12</v>
      </c>
      <c r="C7" s="11" t="s">
        <v>13</v>
      </c>
      <c r="D7" s="11" t="s">
        <v>17</v>
      </c>
      <c r="E7" s="11" t="s">
        <v>18</v>
      </c>
      <c r="F7" s="10">
        <f>((62+15+63+14+55+15+57+13+60+15)/5)*0.4</f>
        <v>29.52</v>
      </c>
      <c r="G7" s="10">
        <f>((70+70+73+75+78)/5)*0.6</f>
        <v>43.92</v>
      </c>
      <c r="H7" s="22">
        <f t="shared" si="0"/>
        <v>73.44</v>
      </c>
      <c r="I7" s="16"/>
      <c r="J7" s="10" t="s">
        <v>16</v>
      </c>
    </row>
    <row r="8" ht="21.75" customHeight="1" spans="1:10">
      <c r="A8" s="10">
        <v>3</v>
      </c>
      <c r="B8" s="11" t="s">
        <v>12</v>
      </c>
      <c r="C8" s="11" t="s">
        <v>13</v>
      </c>
      <c r="D8" s="11" t="s">
        <v>19</v>
      </c>
      <c r="E8" s="11" t="s">
        <v>20</v>
      </c>
      <c r="F8" s="10">
        <f>((76+19+74+18+70+15+70+14+75+18)/5)*0.4</f>
        <v>35.92</v>
      </c>
      <c r="G8" s="10">
        <f>((93+85+86+89+96)/5)*0.6</f>
        <v>53.88</v>
      </c>
      <c r="H8" s="22">
        <f t="shared" si="0"/>
        <v>89.8</v>
      </c>
      <c r="I8" s="16"/>
      <c r="J8" s="10" t="s">
        <v>16</v>
      </c>
    </row>
    <row r="9" ht="21.75" customHeight="1" spans="1:10">
      <c r="A9" s="10">
        <v>4</v>
      </c>
      <c r="B9" s="11" t="s">
        <v>12</v>
      </c>
      <c r="C9" s="11" t="s">
        <v>13</v>
      </c>
      <c r="D9" s="11" t="s">
        <v>21</v>
      </c>
      <c r="E9" s="11" t="s">
        <v>22</v>
      </c>
      <c r="F9" s="10">
        <f>((76+16+73+16+63+13+63+12+76+16)/5)*0.4</f>
        <v>33.92</v>
      </c>
      <c r="G9" s="10">
        <f>((94+78+77+91+97)/5)*0.6</f>
        <v>52.44</v>
      </c>
      <c r="H9" s="22">
        <f t="shared" si="0"/>
        <v>86.36</v>
      </c>
      <c r="I9" s="16"/>
      <c r="J9" s="10" t="s">
        <v>16</v>
      </c>
    </row>
    <row r="10" ht="21.75" customHeight="1" spans="1:10">
      <c r="A10" s="10"/>
      <c r="B10" s="11"/>
      <c r="C10" s="15"/>
      <c r="D10" s="11"/>
      <c r="E10" s="11"/>
      <c r="F10" s="16"/>
      <c r="G10" s="16"/>
      <c r="H10" s="16"/>
      <c r="I10" s="16"/>
      <c r="J10" s="16"/>
    </row>
    <row r="11" ht="21.75" customHeight="1" spans="1:10">
      <c r="A11" s="10"/>
      <c r="B11" s="11"/>
      <c r="C11" s="15"/>
      <c r="D11" s="11"/>
      <c r="E11" s="11"/>
      <c r="F11" s="16"/>
      <c r="G11" s="16"/>
      <c r="H11" s="16"/>
      <c r="I11" s="16"/>
      <c r="J11" s="16"/>
    </row>
    <row r="12" ht="21.75" customHeight="1" spans="1:10">
      <c r="A12" s="10"/>
      <c r="B12" s="11"/>
      <c r="C12" s="15"/>
      <c r="D12" s="11"/>
      <c r="E12" s="11"/>
      <c r="F12" s="16"/>
      <c r="G12" s="16"/>
      <c r="H12" s="16"/>
      <c r="I12" s="16"/>
      <c r="J12" s="16"/>
    </row>
    <row r="13" ht="21.75" customHeight="1" spans="1:10">
      <c r="A13" s="10"/>
      <c r="B13" s="11"/>
      <c r="C13" s="15"/>
      <c r="D13" s="11"/>
      <c r="E13" s="11"/>
      <c r="F13" s="16"/>
      <c r="G13" s="16"/>
      <c r="H13" s="16"/>
      <c r="I13" s="16"/>
      <c r="J13" s="16"/>
    </row>
    <row r="14" ht="21.75" customHeight="1" spans="1:10">
      <c r="A14" s="16"/>
      <c r="B14" s="16"/>
      <c r="C14" s="17"/>
      <c r="D14" s="16"/>
      <c r="E14" s="16"/>
      <c r="F14" s="16"/>
      <c r="G14" s="16"/>
      <c r="H14" s="16"/>
      <c r="I14" s="16"/>
      <c r="J14" s="16"/>
    </row>
    <row r="15" ht="21.75" customHeight="1" spans="1:10">
      <c r="A15" s="16"/>
      <c r="B15" s="16"/>
      <c r="C15" s="17"/>
      <c r="D15" s="16"/>
      <c r="E15" s="16"/>
      <c r="F15" s="16"/>
      <c r="G15" s="16"/>
      <c r="H15" s="16"/>
      <c r="I15" s="16"/>
      <c r="J15" s="16"/>
    </row>
    <row r="16" ht="21.75" customHeight="1" spans="1:10">
      <c r="A16" s="16"/>
      <c r="B16" s="16"/>
      <c r="C16" s="17"/>
      <c r="D16" s="16"/>
      <c r="E16" s="16"/>
      <c r="F16" s="16"/>
      <c r="G16" s="16"/>
      <c r="H16" s="16"/>
      <c r="I16" s="16"/>
      <c r="J16" s="16"/>
    </row>
    <row r="17" ht="21.75" customHeight="1" spans="1:10">
      <c r="A17" s="16"/>
      <c r="B17" s="16"/>
      <c r="C17" s="17"/>
      <c r="D17" s="16"/>
      <c r="E17" s="16"/>
      <c r="F17" s="16"/>
      <c r="G17" s="16"/>
      <c r="H17" s="16"/>
      <c r="I17" s="16"/>
      <c r="J17" s="16"/>
    </row>
    <row r="18" ht="21.75" customHeight="1" spans="1:10">
      <c r="A18" s="16"/>
      <c r="B18" s="16"/>
      <c r="C18" s="17"/>
      <c r="D18" s="16"/>
      <c r="E18" s="16"/>
      <c r="F18" s="16"/>
      <c r="G18" s="16"/>
      <c r="H18" s="16"/>
      <c r="I18" s="16"/>
      <c r="J18" s="16"/>
    </row>
  </sheetData>
  <mergeCells count="2">
    <mergeCell ref="A2:J2"/>
    <mergeCell ref="A4:F4"/>
  </mergeCells>
  <printOptions horizontalCentered="1"/>
  <pageMargins left="0.389583333333333" right="0.389583333333333" top="0.590277777777778" bottom="0.590277777777778" header="0.310416666666667" footer="0.310416666666667"/>
  <pageSetup paperSize="9" orientation="landscape" horizontalDpi="600" verticalDpi="600"/>
  <headerFooter alignWithMargins="0">
    <oddFooter>&amp;C&amp;N----&amp;P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G9" sqref="G9"/>
    </sheetView>
  </sheetViews>
  <sheetFormatPr defaultColWidth="9" defaultRowHeight="14.25"/>
  <cols>
    <col min="1" max="1" width="5.4" style="2" customWidth="1"/>
    <col min="2" max="2" width="10" style="2" customWidth="1"/>
    <col min="3" max="3" width="22.6" style="3" customWidth="1"/>
    <col min="4" max="4" width="19.7" style="2" customWidth="1"/>
    <col min="5" max="5" width="10.4" style="2" customWidth="1"/>
    <col min="6" max="6" width="10" style="2" customWidth="1"/>
    <col min="7" max="7" width="11.4" style="2" customWidth="1"/>
    <col min="8" max="8" width="11.5" style="2" customWidth="1"/>
    <col min="9" max="9" width="12.7" style="2" customWidth="1"/>
    <col min="10" max="255" width="9" style="2"/>
    <col min="256" max="16384" width="9" style="4"/>
  </cols>
  <sheetData>
    <row r="1" spans="1:1">
      <c r="A1" s="2" t="s">
        <v>23</v>
      </c>
    </row>
    <row r="2" ht="52.95" customHeight="1" spans="1:9">
      <c r="A2" s="5" t="s">
        <v>24</v>
      </c>
      <c r="B2" s="6"/>
      <c r="C2" s="6"/>
      <c r="D2" s="6"/>
      <c r="E2" s="6"/>
      <c r="F2" s="6"/>
      <c r="G2" s="6"/>
      <c r="H2" s="6"/>
      <c r="I2" s="6"/>
    </row>
    <row r="3" spans="3:3">
      <c r="C3" s="2"/>
    </row>
    <row r="4" s="1" customFormat="1" ht="28.5" customHeight="1" spans="1:9">
      <c r="A4" s="7" t="s">
        <v>2</v>
      </c>
      <c r="B4" s="7" t="s">
        <v>3</v>
      </c>
      <c r="C4" s="8" t="s">
        <v>25</v>
      </c>
      <c r="D4" s="7" t="s">
        <v>5</v>
      </c>
      <c r="E4" s="7" t="s">
        <v>6</v>
      </c>
      <c r="F4" s="9" t="s">
        <v>26</v>
      </c>
      <c r="G4" s="9" t="s">
        <v>9</v>
      </c>
      <c r="H4" s="9" t="s">
        <v>27</v>
      </c>
      <c r="I4" s="9" t="s">
        <v>11</v>
      </c>
    </row>
    <row r="5" ht="21.75" customHeight="1" spans="1:9">
      <c r="A5" s="10">
        <v>1</v>
      </c>
      <c r="B5" s="11" t="s">
        <v>12</v>
      </c>
      <c r="C5" s="11" t="s">
        <v>13</v>
      </c>
      <c r="D5" s="11" t="s">
        <v>19</v>
      </c>
      <c r="E5" s="12" t="s">
        <v>20</v>
      </c>
      <c r="F5" s="13">
        <v>342</v>
      </c>
      <c r="G5" s="14">
        <f>VLOOKUP(E5,[1]Sheet1!$E:$H,4,0)</f>
        <v>89.8</v>
      </c>
      <c r="H5" s="14">
        <f t="shared" ref="H5:H8" si="0">(F5/5)*0.6+G5*0.4</f>
        <v>76.96</v>
      </c>
      <c r="I5" s="18" t="s">
        <v>16</v>
      </c>
    </row>
    <row r="6" ht="21.75" customHeight="1" spans="1:9">
      <c r="A6" s="10">
        <v>2</v>
      </c>
      <c r="B6" s="11" t="s">
        <v>12</v>
      </c>
      <c r="C6" s="11" t="s">
        <v>13</v>
      </c>
      <c r="D6" s="11" t="s">
        <v>14</v>
      </c>
      <c r="E6" s="12" t="s">
        <v>15</v>
      </c>
      <c r="F6" s="13">
        <v>347</v>
      </c>
      <c r="G6" s="14">
        <f>VLOOKUP(E6,[1]Sheet1!$E:$H,4,0)</f>
        <v>83.92</v>
      </c>
      <c r="H6" s="14">
        <f t="shared" si="0"/>
        <v>75.208</v>
      </c>
      <c r="I6" s="18" t="s">
        <v>16</v>
      </c>
    </row>
    <row r="7" ht="21.75" customHeight="1" spans="1:9">
      <c r="A7" s="10">
        <v>3</v>
      </c>
      <c r="B7" s="11" t="s">
        <v>12</v>
      </c>
      <c r="C7" s="11" t="s">
        <v>13</v>
      </c>
      <c r="D7" s="11" t="s">
        <v>21</v>
      </c>
      <c r="E7" s="12" t="s">
        <v>22</v>
      </c>
      <c r="F7" s="13">
        <v>338</v>
      </c>
      <c r="G7" s="14">
        <f>VLOOKUP(E7,[1]Sheet1!$E:$H,4,0)</f>
        <v>86.36</v>
      </c>
      <c r="H7" s="14">
        <f t="shared" si="0"/>
        <v>75.104</v>
      </c>
      <c r="I7" s="18" t="s">
        <v>16</v>
      </c>
    </row>
    <row r="8" ht="21.75" customHeight="1" spans="1:9">
      <c r="A8" s="10">
        <v>4</v>
      </c>
      <c r="B8" s="11" t="s">
        <v>12</v>
      </c>
      <c r="C8" s="11" t="s">
        <v>13</v>
      </c>
      <c r="D8" s="11" t="s">
        <v>17</v>
      </c>
      <c r="E8" s="12" t="s">
        <v>18</v>
      </c>
      <c r="F8" s="13">
        <v>334</v>
      </c>
      <c r="G8" s="14">
        <f>VLOOKUP(E8,[1]Sheet1!$E:$H,4,0)</f>
        <v>73.44</v>
      </c>
      <c r="H8" s="14">
        <f t="shared" si="0"/>
        <v>69.456</v>
      </c>
      <c r="I8" s="18" t="s">
        <v>16</v>
      </c>
    </row>
    <row r="9" ht="21.75" customHeight="1" spans="1:9">
      <c r="A9" s="10"/>
      <c r="B9" s="11"/>
      <c r="C9" s="15"/>
      <c r="D9" s="11"/>
      <c r="E9" s="11"/>
      <c r="F9" s="16"/>
      <c r="G9" s="16"/>
      <c r="H9" s="16"/>
      <c r="I9" s="16"/>
    </row>
    <row r="10" ht="21.75" customHeight="1" spans="1:9">
      <c r="A10" s="10"/>
      <c r="B10" s="11"/>
      <c r="C10" s="15"/>
      <c r="D10" s="11"/>
      <c r="E10" s="11"/>
      <c r="F10" s="16"/>
      <c r="G10" s="16"/>
      <c r="H10" s="16"/>
      <c r="I10" s="16"/>
    </row>
    <row r="11" ht="21.75" customHeight="1" spans="1:9">
      <c r="A11" s="10"/>
      <c r="B11" s="11"/>
      <c r="C11" s="15"/>
      <c r="D11" s="11"/>
      <c r="E11" s="11"/>
      <c r="F11" s="16"/>
      <c r="G11" s="16"/>
      <c r="H11" s="16"/>
      <c r="I11" s="16"/>
    </row>
    <row r="12" ht="21.75" customHeight="1" spans="1:9">
      <c r="A12" s="10"/>
      <c r="B12" s="11"/>
      <c r="C12" s="15"/>
      <c r="D12" s="11"/>
      <c r="E12" s="11"/>
      <c r="F12" s="16"/>
      <c r="G12" s="16"/>
      <c r="H12" s="16"/>
      <c r="I12" s="16"/>
    </row>
    <row r="13" ht="21.75" customHeight="1" spans="1:9">
      <c r="A13" s="16"/>
      <c r="B13" s="16"/>
      <c r="C13" s="17"/>
      <c r="D13" s="16"/>
      <c r="E13" s="16"/>
      <c r="F13" s="16"/>
      <c r="G13" s="16"/>
      <c r="H13" s="16"/>
      <c r="I13" s="16"/>
    </row>
    <row r="14" ht="21.75" customHeight="1" spans="1:9">
      <c r="A14" s="16"/>
      <c r="B14" s="16"/>
      <c r="C14" s="17"/>
      <c r="D14" s="16"/>
      <c r="E14" s="16"/>
      <c r="F14" s="16"/>
      <c r="G14" s="16"/>
      <c r="H14" s="16"/>
      <c r="I14" s="16"/>
    </row>
    <row r="15" ht="21.75" customHeight="1" spans="1:9">
      <c r="A15" s="16"/>
      <c r="B15" s="16"/>
      <c r="C15" s="17"/>
      <c r="D15" s="16"/>
      <c r="E15" s="16"/>
      <c r="F15" s="16"/>
      <c r="G15" s="16"/>
      <c r="H15" s="16"/>
      <c r="I15" s="16"/>
    </row>
    <row r="16" ht="21.75" customHeight="1" spans="1:9">
      <c r="A16" s="16"/>
      <c r="B16" s="16"/>
      <c r="C16" s="17"/>
      <c r="D16" s="16"/>
      <c r="E16" s="16"/>
      <c r="F16" s="16"/>
      <c r="G16" s="16"/>
      <c r="H16" s="16"/>
      <c r="I16" s="16"/>
    </row>
    <row r="17" ht="21.75" customHeight="1" spans="1:9">
      <c r="A17" s="16"/>
      <c r="B17" s="16"/>
      <c r="C17" s="17"/>
      <c r="D17" s="16"/>
      <c r="E17" s="16"/>
      <c r="F17" s="16"/>
      <c r="G17" s="16"/>
      <c r="H17" s="16"/>
      <c r="I17" s="16"/>
    </row>
  </sheetData>
  <mergeCells count="1">
    <mergeCell ref="A2:I2"/>
  </mergeCells>
  <printOptions horizontalCentered="1"/>
  <pageMargins left="0.389583333333333" right="0.389583333333333" top="0.589583333333333" bottom="0.589583333333333" header="0.309722222222222" footer="0.309722222222222"/>
  <pageSetup paperSize="9" orientation="landscape" horizontalDpi="600" verticalDpi="600"/>
  <headerFooter alignWithMargins="0">
    <oddFooter>&amp;C&amp;N----&amp;P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</vt:lpstr>
      <vt:lpstr>表2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lenovo</cp:lastModifiedBy>
  <dcterms:created xsi:type="dcterms:W3CDTF">2021-04-01T20:34:00Z</dcterms:created>
  <dcterms:modified xsi:type="dcterms:W3CDTF">2021-04-08T02:57:12Z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7670DAE6A536407B9F28EB30DC322170</vt:lpwstr>
  </property>
</Properties>
</file>